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/>
  <mc:AlternateContent xmlns:mc="http://schemas.openxmlformats.org/markup-compatibility/2006">
    <mc:Choice Requires="x15">
      <x15ac:absPath xmlns:x15ac="http://schemas.microsoft.com/office/spreadsheetml/2010/11/ac" url="/Users/jessicataylor/Dropbox/Marketing KeyBar Work/"/>
    </mc:Choice>
  </mc:AlternateContent>
  <xr:revisionPtr revIDLastSave="0" documentId="8_{7AFB357F-B013-9743-B67D-6B99C70640F7}" xr6:coauthVersionLast="47" xr6:coauthVersionMax="47" xr10:uidLastSave="{00000000-0000-0000-0000-000000000000}"/>
  <bookViews>
    <workbookView xWindow="0" yWindow="500" windowWidth="28800" windowHeight="16040" activeTab="1" xr2:uid="{00000000-000D-0000-FFFF-FFFF00000000}"/>
  </bookViews>
  <sheets>
    <sheet name="Update Contact Information" sheetId="1" r:id="rId1"/>
    <sheet name="Purchase Order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3" l="1"/>
  <c r="H55" i="3"/>
  <c r="H51" i="3"/>
  <c r="H50" i="3"/>
  <c r="H49" i="3"/>
  <c r="H47" i="3"/>
  <c r="H43" i="3"/>
  <c r="H42" i="3"/>
  <c r="H41" i="3"/>
  <c r="H39" i="3"/>
  <c r="H35" i="3"/>
  <c r="H34" i="3"/>
  <c r="H33" i="3"/>
  <c r="G62" i="3"/>
  <c r="H25" i="3"/>
  <c r="H24" i="3"/>
  <c r="H21" i="3"/>
  <c r="H17" i="3"/>
  <c r="H16" i="3"/>
  <c r="G30" i="3"/>
  <c r="F61" i="3"/>
  <c r="H61" i="3" s="1"/>
  <c r="F60" i="3"/>
  <c r="H60" i="3" s="1"/>
  <c r="F59" i="3"/>
  <c r="F58" i="3"/>
  <c r="H58" i="3" s="1"/>
  <c r="F57" i="3"/>
  <c r="H57" i="3" s="1"/>
  <c r="F56" i="3"/>
  <c r="H56" i="3" s="1"/>
  <c r="F55" i="3"/>
  <c r="F54" i="3"/>
  <c r="H54" i="3" s="1"/>
  <c r="F53" i="3"/>
  <c r="H53" i="3" s="1"/>
  <c r="F52" i="3"/>
  <c r="H52" i="3" s="1"/>
  <c r="F51" i="3"/>
  <c r="F50" i="3"/>
  <c r="F49" i="3"/>
  <c r="F48" i="3"/>
  <c r="H48" i="3" s="1"/>
  <c r="F47" i="3"/>
  <c r="F46" i="3"/>
  <c r="H46" i="3" s="1"/>
  <c r="F45" i="3"/>
  <c r="H45" i="3" s="1"/>
  <c r="F44" i="3"/>
  <c r="H44" i="3" s="1"/>
  <c r="F43" i="3"/>
  <c r="F42" i="3"/>
  <c r="F41" i="3"/>
  <c r="F40" i="3"/>
  <c r="H40" i="3" s="1"/>
  <c r="F39" i="3"/>
  <c r="F38" i="3"/>
  <c r="H38" i="3" s="1"/>
  <c r="F37" i="3"/>
  <c r="H37" i="3" s="1"/>
  <c r="F36" i="3"/>
  <c r="H36" i="3" s="1"/>
  <c r="F35" i="3"/>
  <c r="F34" i="3"/>
  <c r="F33" i="3"/>
  <c r="F32" i="3"/>
  <c r="H32" i="3" s="1"/>
  <c r="F29" i="3"/>
  <c r="H29" i="3" s="1"/>
  <c r="F28" i="3"/>
  <c r="H28" i="3" s="1"/>
  <c r="F27" i="3"/>
  <c r="H27" i="3" s="1"/>
  <c r="F26" i="3"/>
  <c r="H26" i="3" s="1"/>
  <c r="F25" i="3"/>
  <c r="F24" i="3"/>
  <c r="F23" i="3"/>
  <c r="H23" i="3" s="1"/>
  <c r="F22" i="3"/>
  <c r="H22" i="3" s="1"/>
  <c r="F21" i="3"/>
  <c r="F20" i="3"/>
  <c r="H20" i="3" s="1"/>
  <c r="F19" i="3"/>
  <c r="H19" i="3" s="1"/>
  <c r="F18" i="3"/>
  <c r="H18" i="3" s="1"/>
  <c r="F17" i="3"/>
  <c r="F16" i="3"/>
  <c r="H62" i="3" l="1"/>
  <c r="H30" i="3"/>
  <c r="H64" i="3" s="1"/>
</calcChain>
</file>

<file path=xl/sharedStrings.xml><?xml version="1.0" encoding="utf-8"?>
<sst xmlns="http://schemas.openxmlformats.org/spreadsheetml/2006/main" count="148" uniqueCount="137">
  <si>
    <t>PURCHASE ORDER FORM</t>
  </si>
  <si>
    <t>KeyBar, LLC</t>
  </si>
  <si>
    <t>www.KeyBar.us</t>
  </si>
  <si>
    <t>24 Bryce Industrial Dr. 
Savannah, GA 31405</t>
  </si>
  <si>
    <t>SKU</t>
  </si>
  <si>
    <t>QTY</t>
  </si>
  <si>
    <t>Shipping Address:                                                                                                            Phone:</t>
  </si>
  <si>
    <t>Billing Address:                                                                                                                Phone:</t>
  </si>
  <si>
    <t>Notes:</t>
  </si>
  <si>
    <t>UPDATE DEALER CONTACT INFORMATION</t>
  </si>
  <si>
    <t xml:space="preserve">Company:                                                                                                                </t>
  </si>
  <si>
    <t>MAP</t>
  </si>
  <si>
    <t>AKB</t>
  </si>
  <si>
    <t>Aluminum Freedom Bar</t>
  </si>
  <si>
    <t>TKB</t>
  </si>
  <si>
    <t>Titanium</t>
  </si>
  <si>
    <t>CF-FULL</t>
  </si>
  <si>
    <t>CPRKB</t>
  </si>
  <si>
    <t xml:space="preserve">Copper </t>
  </si>
  <si>
    <t>BRSKB</t>
  </si>
  <si>
    <t>Brass</t>
  </si>
  <si>
    <t>Complete this page if any of the information below has changed.</t>
  </si>
  <si>
    <t>Contact Name:                                                                                                                 Email:</t>
  </si>
  <si>
    <t>Key Fob Link</t>
  </si>
  <si>
    <t>Extension Screw Set</t>
  </si>
  <si>
    <t>Spare Pocket Clip</t>
  </si>
  <si>
    <t>Pick</t>
  </si>
  <si>
    <t>Fork</t>
  </si>
  <si>
    <t>Comb</t>
  </si>
  <si>
    <t>KEYBAR PRODUCT TITLE</t>
  </si>
  <si>
    <t>24 Bryce Industrial Dr. Savannah, GA 31405</t>
  </si>
  <si>
    <t>Volume Discount: 40% discount with minimum yearly expenditure of $1,000 required to maintain dealer status for the following year.</t>
  </si>
  <si>
    <t>info@keybar.us</t>
  </si>
  <si>
    <t>Quick Key Tab (Pack of 2)</t>
  </si>
  <si>
    <t>Divot Tool</t>
  </si>
  <si>
    <t>Tweezers</t>
  </si>
  <si>
    <t>UPC</t>
  </si>
  <si>
    <t>850000208025</t>
  </si>
  <si>
    <t>850000208131</t>
  </si>
  <si>
    <t>850000208148</t>
  </si>
  <si>
    <t>850000208155</t>
  </si>
  <si>
    <t>850000208162</t>
  </si>
  <si>
    <t>850000208179</t>
  </si>
  <si>
    <t>850000208186</t>
  </si>
  <si>
    <t>850000208322</t>
  </si>
  <si>
    <t>860883000210</t>
  </si>
  <si>
    <t>868860000307</t>
  </si>
  <si>
    <t>868860000338</t>
  </si>
  <si>
    <t>868860000345</t>
  </si>
  <si>
    <t>868860000352</t>
  </si>
  <si>
    <t>850000208056</t>
  </si>
  <si>
    <t>ACCESSORY PRODUCT TITLE</t>
  </si>
  <si>
    <t>Keyrabiner 3.0</t>
  </si>
  <si>
    <t>AKB-FRDM</t>
  </si>
  <si>
    <t>ACS-FOB</t>
  </si>
  <si>
    <t>ACS-HW</t>
  </si>
  <si>
    <t>ACS-ESS</t>
  </si>
  <si>
    <t>ACS-QKT-AL-2</t>
  </si>
  <si>
    <t>ACS-TPC</t>
  </si>
  <si>
    <t>ACS-PICK</t>
  </si>
  <si>
    <t>ACS-DIVOT</t>
  </si>
  <si>
    <t>ACS-FORK</t>
  </si>
  <si>
    <t>ACS-TWZ</t>
  </si>
  <si>
    <t>ACS-KBR-3</t>
  </si>
  <si>
    <t>ACS-TCMB</t>
  </si>
  <si>
    <t xml:space="preserve">Full Carbon Fiber </t>
  </si>
  <si>
    <t>Titanium Slayer</t>
  </si>
  <si>
    <t>Nail File</t>
  </si>
  <si>
    <t>ACS-NLF</t>
  </si>
  <si>
    <t>ACS-AL-MN-MD</t>
  </si>
  <si>
    <t>Deep Carry 2.0 Pocket Clip</t>
  </si>
  <si>
    <t>ACS-DCPC-2</t>
  </si>
  <si>
    <t>ACS-AL-MN-LG</t>
  </si>
  <si>
    <t xml:space="preserve">Dealer Notes to KeyBar, LLC: </t>
  </si>
  <si>
    <t>TKB-MDNT-BMBR</t>
  </si>
  <si>
    <t>AKB-SRRA-BLK</t>
  </si>
  <si>
    <t>Aluminum Black Anodized Sierra</t>
  </si>
  <si>
    <t>SLYR-TKB</t>
  </si>
  <si>
    <t>Titanium Midnight</t>
  </si>
  <si>
    <t>TKB-MDNT</t>
  </si>
  <si>
    <t>EOS-AL-MN-SM</t>
  </si>
  <si>
    <t>EOS-BRS-MN-SM</t>
  </si>
  <si>
    <t>EOS-CPR-MN-SM</t>
  </si>
  <si>
    <t>AKB-UV-BMBR</t>
  </si>
  <si>
    <t xml:space="preserve">Aluminum UV Bomber </t>
  </si>
  <si>
    <t>Aluminum Black and Gray Flag</t>
  </si>
  <si>
    <t>AKB-BGAMFLG-FS</t>
  </si>
  <si>
    <t>Full Green Linen Micarta</t>
  </si>
  <si>
    <t>MCTRA-GRN-FULL</t>
  </si>
  <si>
    <t> ACS-DRONPR</t>
  </si>
  <si>
    <t>Titanium Hook Insert</t>
  </si>
  <si>
    <t>ACS-KRB-5</t>
  </si>
  <si>
    <t>Keyrabiner 5.0</t>
  </si>
  <si>
    <t>ACS-RULER</t>
  </si>
  <si>
    <t>Whachamacallit Tool</t>
  </si>
  <si>
    <t>G10 Black</t>
  </si>
  <si>
    <t>G10-BLK</t>
  </si>
  <si>
    <t>Letter Opener</t>
  </si>
  <si>
    <t>Flashlight</t>
  </si>
  <si>
    <t>ACS-PHLPSFLTHD</t>
  </si>
  <si>
    <t>ACS-BBCNOPNR</t>
  </si>
  <si>
    <t>ACS-MUTBB</t>
  </si>
  <si>
    <t>ACS-FLSHLGHT</t>
  </si>
  <si>
    <t>Aluminum KeyVice Carabiner/Blue Gate</t>
  </si>
  <si>
    <t>AL-TI-KV-BLUE</t>
  </si>
  <si>
    <t>Aluminum KeyVice Carabiner/Bronze Gate</t>
  </si>
  <si>
    <t>AL-TI-KV-BRNZ</t>
  </si>
  <si>
    <t>Aluminum KeyVice Carabiner/Multi Color Gate</t>
  </si>
  <si>
    <t>AL-TI-KV-MULTI</t>
  </si>
  <si>
    <t>Aluminum KeyVice Carabiner/Fuchsia Gate</t>
  </si>
  <si>
    <t>AL-TI-KV-PRPL</t>
  </si>
  <si>
    <t>Hardware Set (Custom Designed SS screws, o-rings, washers and key fob link)</t>
  </si>
  <si>
    <t>Brass MagNut, small</t>
  </si>
  <si>
    <t>Copper MagNut, small</t>
  </si>
  <si>
    <t>Aluminum MagNut, small</t>
  </si>
  <si>
    <t>Aluminum  Magnut, medium</t>
  </si>
  <si>
    <t>Aluminum  Magnut, large</t>
  </si>
  <si>
    <t>Titanium Stealth Bomber</t>
  </si>
  <si>
    <t xml:space="preserve">Company:                                                                                                                                                         </t>
  </si>
  <si>
    <t xml:space="preserve">Name:                                                                                              </t>
  </si>
  <si>
    <t xml:space="preserve">KeyBar Dealer #:                                                                           </t>
  </si>
  <si>
    <t xml:space="preserve">First Order or Repeat Order:                                                      </t>
  </si>
  <si>
    <t xml:space="preserve">Aluminum </t>
  </si>
  <si>
    <t>Blister Pack</t>
  </si>
  <si>
    <r>
      <t>Ordering Instructions: Make item selections below. To submit order, complete and save this Excel document and email it to info@keybar.us.</t>
    </r>
    <r>
      <rPr>
        <b/>
        <sz val="6"/>
        <color theme="1"/>
        <rFont val="Calibri (Body)"/>
      </rPr>
      <t xml:space="preserve">
</t>
    </r>
    <r>
      <rPr>
        <b/>
        <sz val="10"/>
        <color theme="1"/>
        <rFont val="Calibri (Body)"/>
      </rPr>
      <t>Product Notes: If you require blister packaging, please make your selection below by placing a Y in the Blister Pack column. Otherwise, packaging will be our standard tins that do not have a barcode. All KeyBars include custpm designed stainless steel screws and a standard titanium pocket clip.</t>
    </r>
    <r>
      <rPr>
        <b/>
        <sz val="10"/>
        <color rgb="FFFF0000"/>
        <rFont val="Calibri (Body)"/>
      </rPr>
      <t xml:space="preserve"> </t>
    </r>
    <r>
      <rPr>
        <b/>
        <sz val="10"/>
        <color theme="1"/>
        <rFont val="Calibri (Body)"/>
      </rPr>
      <t>All JR and high end over 100 on website are not currently offered to dealers. Thank you!</t>
    </r>
  </si>
  <si>
    <t>SUBTOTAL</t>
  </si>
  <si>
    <t>Total</t>
  </si>
  <si>
    <t>ORDER TOTAL</t>
  </si>
  <si>
    <t>If first, do you need a demo KeyBar?       ⃞</t>
  </si>
  <si>
    <t>PO#:</t>
  </si>
  <si>
    <t>Email:</t>
  </si>
  <si>
    <t xml:space="preserve">Order Date:          </t>
  </si>
  <si>
    <t>City:                                                                               State:                                    Zip:                                     Country:</t>
  </si>
  <si>
    <t>Insert Bundle: Bottle Bomber 2.0 &amp; Can Opener *</t>
  </si>
  <si>
    <t>Insert Bundle: Mini Utility Tool 2.0 &amp; Bottle Bomber 2.0 *</t>
  </si>
  <si>
    <t>Insert Bundle: Phillips Screwdriver 2.0 and Flathead Screwdriver 2.0*</t>
  </si>
  <si>
    <t>*The Insert Bundles include our new tools that work with our cam lock system, which requires two tools so the tools  are 
sold as sets of two tools and a cam lock. These are the most popular combinations. We cannot sell the tools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</si>
</sst>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FF0000"/>
      <name val="Calibri (Body)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 (Body)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 (Body)"/>
    </font>
    <font>
      <sz val="11"/>
      <color theme="1"/>
      <name val="Calibri"/>
      <family val="2"/>
    </font>
    <font>
      <sz val="11"/>
      <color rgb="FF424242"/>
      <name val="Calibri"/>
      <family val="2"/>
    </font>
    <font>
      <sz val="11"/>
      <color theme="1"/>
      <name val="Calibri (Body)"/>
    </font>
    <font>
      <sz val="11"/>
      <color rgb="FF000000"/>
      <name val="Calibri"/>
      <family val="2"/>
    </font>
    <font>
      <b/>
      <sz val="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5" fillId="0" borderId="0" xfId="0" applyFont="1"/>
    <xf numFmtId="0" fontId="17" fillId="3" borderId="2" xfId="0" applyFont="1" applyFill="1" applyBorder="1" applyAlignment="1">
      <alignment horizontal="left"/>
    </xf>
    <xf numFmtId="1" fontId="17" fillId="3" borderId="2" xfId="0" applyNumberFormat="1" applyFont="1" applyFill="1" applyBorder="1" applyAlignment="1">
      <alignment horizontal="left"/>
    </xf>
    <xf numFmtId="164" fontId="17" fillId="3" borderId="2" xfId="0" applyNumberFormat="1" applyFont="1" applyFill="1" applyBorder="1" applyAlignment="1">
      <alignment horizontal="left"/>
    </xf>
    <xf numFmtId="9" fontId="17" fillId="3" borderId="2" xfId="0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1" fontId="16" fillId="3" borderId="2" xfId="0" applyNumberFormat="1" applyFont="1" applyFill="1" applyBorder="1" applyAlignment="1">
      <alignment horizontal="left"/>
    </xf>
    <xf numFmtId="164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1" fontId="16" fillId="3" borderId="2" xfId="0" applyNumberFormat="1" applyFont="1" applyFill="1" applyBorder="1" applyAlignment="1">
      <alignment horizontal="left" vertical="top"/>
    </xf>
    <xf numFmtId="1" fontId="16" fillId="3" borderId="2" xfId="0" applyNumberFormat="1" applyFont="1" applyFill="1" applyBorder="1" applyAlignment="1">
      <alignment horizontal="left" vertical="center"/>
    </xf>
    <xf numFmtId="164" fontId="0" fillId="3" borderId="4" xfId="0" applyNumberFormat="1" applyFill="1" applyBorder="1" applyAlignment="1">
      <alignment horizontal="left"/>
    </xf>
    <xf numFmtId="1" fontId="0" fillId="3" borderId="2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" fontId="22" fillId="3" borderId="2" xfId="0" applyNumberFormat="1" applyFont="1" applyFill="1" applyBorder="1" applyAlignment="1">
      <alignment horizontal="left"/>
    </xf>
    <xf numFmtId="1" fontId="20" fillId="0" borderId="2" xfId="0" applyNumberFormat="1" applyFont="1" applyBorder="1" applyAlignment="1">
      <alignment horizontal="left"/>
    </xf>
    <xf numFmtId="0" fontId="20" fillId="0" borderId="2" xfId="0" applyFont="1" applyBorder="1"/>
    <xf numFmtId="0" fontId="23" fillId="4" borderId="15" xfId="0" applyFont="1" applyFill="1" applyBorder="1"/>
    <xf numFmtId="164" fontId="23" fillId="4" borderId="15" xfId="0" applyNumberFormat="1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1" fontId="22" fillId="0" borderId="16" xfId="0" applyNumberFormat="1" applyFont="1" applyBorder="1" applyAlignment="1">
      <alignment horizontal="left"/>
    </xf>
    <xf numFmtId="1" fontId="22" fillId="0" borderId="2" xfId="0" applyNumberFormat="1" applyFont="1" applyBorder="1" applyAlignment="1">
      <alignment horizontal="left"/>
    </xf>
    <xf numFmtId="1" fontId="22" fillId="3" borderId="0" xfId="0" applyNumberFormat="1" applyFont="1" applyFill="1" applyAlignment="1">
      <alignment horizontal="left"/>
    </xf>
    <xf numFmtId="1" fontId="20" fillId="0" borderId="16" xfId="0" applyNumberFormat="1" applyFont="1" applyBorder="1" applyAlignment="1">
      <alignment horizontal="left"/>
    </xf>
    <xf numFmtId="0" fontId="20" fillId="0" borderId="16" xfId="0" applyFont="1" applyBorder="1"/>
    <xf numFmtId="0" fontId="21" fillId="0" borderId="2" xfId="0" applyFont="1" applyBorder="1" applyAlignment="1">
      <alignment horizontal="left"/>
    </xf>
    <xf numFmtId="164" fontId="0" fillId="3" borderId="15" xfId="0" applyNumberFormat="1" applyFill="1" applyBorder="1" applyAlignment="1">
      <alignment horizontal="left"/>
    </xf>
    <xf numFmtId="164" fontId="23" fillId="4" borderId="4" xfId="0" applyNumberFormat="1" applyFont="1" applyFill="1" applyBorder="1" applyAlignment="1">
      <alignment horizontal="left"/>
    </xf>
    <xf numFmtId="1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64" fontId="0" fillId="3" borderId="2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18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164" fontId="0" fillId="3" borderId="2" xfId="0" applyNumberFormat="1" applyFill="1" applyBorder="1"/>
    <xf numFmtId="0" fontId="0" fillId="3" borderId="2" xfId="0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13" fillId="3" borderId="2" xfId="0" applyFont="1" applyFill="1" applyBorder="1" applyAlignment="1">
      <alignment horizontal="right"/>
    </xf>
    <xf numFmtId="0" fontId="17" fillId="3" borderId="14" xfId="0" applyFont="1" applyFill="1" applyBorder="1" applyAlignment="1">
      <alignment horizontal="left"/>
    </xf>
    <xf numFmtId="1" fontId="17" fillId="3" borderId="14" xfId="0" applyNumberFormat="1" applyFont="1" applyFill="1" applyBorder="1" applyAlignment="1">
      <alignment horizontal="left"/>
    </xf>
    <xf numFmtId="164" fontId="17" fillId="3" borderId="14" xfId="0" applyNumberFormat="1" applyFont="1" applyFill="1" applyBorder="1" applyAlignment="1">
      <alignment horizontal="left"/>
    </xf>
    <xf numFmtId="9" fontId="17" fillId="3" borderId="14" xfId="0" applyNumberFormat="1" applyFont="1" applyFill="1" applyBorder="1" applyAlignment="1">
      <alignment horizontal="left" wrapText="1"/>
    </xf>
    <xf numFmtId="0" fontId="18" fillId="3" borderId="14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164" fontId="0" fillId="0" borderId="2" xfId="0" applyNumberFormat="1" applyBorder="1"/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8" xfId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14" fillId="3" borderId="26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top"/>
    </xf>
    <xf numFmtId="0" fontId="0" fillId="3" borderId="29" xfId="0" applyFill="1" applyBorder="1" applyAlignment="1">
      <alignment horizontal="left" vertical="top"/>
    </xf>
    <xf numFmtId="0" fontId="0" fillId="3" borderId="30" xfId="0" applyFill="1" applyBorder="1" applyAlignment="1">
      <alignment horizontal="left" vertical="top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0" fontId="15" fillId="3" borderId="26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0" fontId="15" fillId="3" borderId="27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4" borderId="3" xfId="0" applyFont="1" applyFill="1" applyBorder="1" applyAlignment="1">
      <alignment horizontal="left"/>
    </xf>
    <xf numFmtId="0" fontId="23" fillId="4" borderId="4" xfId="0" applyFont="1" applyFill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8" fillId="3" borderId="26" xfId="1" applyFill="1" applyBorder="1" applyAlignment="1">
      <alignment horizontal="center" vertical="center"/>
    </xf>
    <xf numFmtId="0" fontId="8" fillId="3" borderId="0" xfId="1" applyFill="1" applyBorder="1" applyAlignment="1">
      <alignment horizontal="center" vertical="center"/>
    </xf>
    <xf numFmtId="0" fontId="8" fillId="3" borderId="27" xfId="1" applyFill="1" applyBorder="1" applyAlignment="1">
      <alignment horizontal="center" vertical="center"/>
    </xf>
    <xf numFmtId="1" fontId="12" fillId="3" borderId="0" xfId="0" applyNumberFormat="1" applyFont="1" applyFill="1" applyAlignment="1">
      <alignment horizontal="left"/>
    </xf>
    <xf numFmtId="1" fontId="12" fillId="3" borderId="27" xfId="0" applyNumberFormat="1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27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3" fillId="4" borderId="19" xfId="0" applyFont="1" applyFill="1" applyBorder="1" applyAlignment="1">
      <alignment horizontal="left"/>
    </xf>
    <xf numFmtId="0" fontId="23" fillId="4" borderId="20" xfId="0" applyFont="1" applyFill="1" applyBorder="1" applyAlignment="1">
      <alignment horizontal="left"/>
    </xf>
    <xf numFmtId="0" fontId="23" fillId="4" borderId="21" xfId="0" applyFont="1" applyFill="1" applyBorder="1" applyAlignment="1">
      <alignment horizontal="left"/>
    </xf>
    <xf numFmtId="0" fontId="23" fillId="4" borderId="2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2" fillId="3" borderId="26" xfId="0" applyFont="1" applyFill="1" applyBorder="1" applyAlignment="1">
      <alignment horizontal="left"/>
    </xf>
  </cellXfs>
  <cellStyles count="4">
    <cellStyle name="Followed Hyperlink" xfId="3" builtinId="9" hidden="1"/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eybar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keyba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A15" sqref="A15:C15"/>
    </sheetView>
  </sheetViews>
  <sheetFormatPr baseColWidth="10" defaultColWidth="8.83203125" defaultRowHeight="15" x14ac:dyDescent="0.2"/>
  <cols>
    <col min="1" max="1" width="26.6640625" customWidth="1"/>
    <col min="2" max="2" width="49.1640625" customWidth="1"/>
    <col min="3" max="3" width="41.33203125" customWidth="1"/>
  </cols>
  <sheetData>
    <row r="1" spans="1:3" s="1" customFormat="1" ht="24" customHeight="1" x14ac:dyDescent="0.3">
      <c r="A1" s="47" t="s">
        <v>1</v>
      </c>
      <c r="B1" s="47"/>
      <c r="C1" s="47"/>
    </row>
    <row r="2" spans="1:3" s="1" customFormat="1" ht="41" customHeight="1" x14ac:dyDescent="0.3">
      <c r="A2" s="48" t="s">
        <v>3</v>
      </c>
      <c r="B2" s="49"/>
      <c r="C2" s="50"/>
    </row>
    <row r="3" spans="1:3" ht="22" customHeight="1" x14ac:dyDescent="0.25">
      <c r="A3" s="51" t="s">
        <v>2</v>
      </c>
      <c r="B3" s="49"/>
      <c r="C3" s="50"/>
    </row>
    <row r="4" spans="1:3" ht="19" x14ac:dyDescent="0.2">
      <c r="A4" s="52" t="s">
        <v>32</v>
      </c>
      <c r="B4" s="53"/>
      <c r="C4" s="54"/>
    </row>
    <row r="5" spans="1:3" ht="48" customHeight="1" x14ac:dyDescent="0.2">
      <c r="A5" s="55" t="s">
        <v>21</v>
      </c>
      <c r="B5" s="56"/>
      <c r="C5" s="57"/>
    </row>
    <row r="6" spans="1:3" ht="15.75" customHeight="1" x14ac:dyDescent="0.2">
      <c r="A6" s="67" t="s">
        <v>9</v>
      </c>
      <c r="B6" s="68"/>
      <c r="C6" s="69"/>
    </row>
    <row r="7" spans="1:3" ht="15" customHeight="1" x14ac:dyDescent="0.2">
      <c r="A7" s="70"/>
      <c r="B7" s="71"/>
      <c r="C7" s="72"/>
    </row>
    <row r="8" spans="1:3" ht="24" customHeight="1" x14ac:dyDescent="0.2">
      <c r="A8" s="61" t="s">
        <v>10</v>
      </c>
      <c r="B8" s="62"/>
      <c r="C8" s="63"/>
    </row>
    <row r="9" spans="1:3" ht="24" customHeight="1" x14ac:dyDescent="0.2">
      <c r="A9" s="61" t="s">
        <v>22</v>
      </c>
      <c r="B9" s="62"/>
      <c r="C9" s="63"/>
    </row>
    <row r="10" spans="1:3" ht="16" customHeight="1" x14ac:dyDescent="0.2">
      <c r="A10" s="64"/>
      <c r="B10" s="65"/>
      <c r="C10" s="66"/>
    </row>
    <row r="11" spans="1:3" ht="24" customHeight="1" x14ac:dyDescent="0.2">
      <c r="A11" s="61" t="s">
        <v>6</v>
      </c>
      <c r="B11" s="62"/>
      <c r="C11" s="63"/>
    </row>
    <row r="12" spans="1:3" ht="24" customHeight="1" x14ac:dyDescent="0.2">
      <c r="A12" s="73" t="s">
        <v>132</v>
      </c>
      <c r="B12" s="74"/>
      <c r="C12" s="75"/>
    </row>
    <row r="13" spans="1:3" ht="16" customHeight="1" x14ac:dyDescent="0.2">
      <c r="A13" s="64"/>
      <c r="B13" s="65"/>
      <c r="C13" s="66"/>
    </row>
    <row r="14" spans="1:3" ht="24" customHeight="1" x14ac:dyDescent="0.2">
      <c r="A14" s="61" t="s">
        <v>7</v>
      </c>
      <c r="B14" s="62"/>
      <c r="C14" s="63"/>
    </row>
    <row r="15" spans="1:3" ht="24" customHeight="1" x14ac:dyDescent="0.2">
      <c r="A15" s="73" t="s">
        <v>132</v>
      </c>
      <c r="B15" s="74"/>
      <c r="C15" s="75"/>
    </row>
    <row r="16" spans="1:3" ht="48" customHeight="1" x14ac:dyDescent="0.2">
      <c r="A16" s="58" t="s">
        <v>8</v>
      </c>
      <c r="B16" s="59"/>
      <c r="C16" s="60"/>
    </row>
  </sheetData>
  <mergeCells count="15">
    <mergeCell ref="A6:C7"/>
    <mergeCell ref="A12:C12"/>
    <mergeCell ref="A15:C15"/>
    <mergeCell ref="A11:C11"/>
    <mergeCell ref="A14:C14"/>
    <mergeCell ref="A16:C16"/>
    <mergeCell ref="A8:C8"/>
    <mergeCell ref="A9:C9"/>
    <mergeCell ref="A10:C10"/>
    <mergeCell ref="A13:C13"/>
    <mergeCell ref="A1:C1"/>
    <mergeCell ref="A2:C2"/>
    <mergeCell ref="A3:C3"/>
    <mergeCell ref="A4:C4"/>
    <mergeCell ref="A5:C5"/>
  </mergeCells>
  <phoneticPr fontId="7" type="noConversion"/>
  <hyperlinks>
    <hyperlink ref="A4" r:id="rId1" xr:uid="{46A0B8C5-682C-D34A-AD6B-158901C89BD8}"/>
  </hyperlinks>
  <pageMargins left="0.45" right="0.45" top="0.25" bottom="0.2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B544-DC17-494D-8B0E-74BECA58E8DD}">
  <dimension ref="A1:H65"/>
  <sheetViews>
    <sheetView tabSelected="1" topLeftCell="A12" workbookViewId="0">
      <selection activeCell="E28" sqref="E28"/>
    </sheetView>
  </sheetViews>
  <sheetFormatPr baseColWidth="10" defaultRowHeight="15" x14ac:dyDescent="0.2"/>
  <cols>
    <col min="1" max="1" width="41.6640625" customWidth="1"/>
    <col min="2" max="2" width="10.6640625" customWidth="1"/>
    <col min="3" max="3" width="13.5" customWidth="1"/>
    <col min="4" max="4" width="13.83203125" customWidth="1"/>
    <col min="7" max="7" width="5.6640625" customWidth="1"/>
  </cols>
  <sheetData>
    <row r="1" spans="1:8" ht="21" x14ac:dyDescent="0.25">
      <c r="A1" s="103" t="s">
        <v>1</v>
      </c>
      <c r="B1" s="104"/>
      <c r="C1" s="104"/>
      <c r="D1" s="104"/>
      <c r="E1" s="104"/>
      <c r="F1" s="104"/>
      <c r="G1" s="104"/>
      <c r="H1" s="105"/>
    </row>
    <row r="2" spans="1:8" ht="16" customHeight="1" x14ac:dyDescent="0.2">
      <c r="A2" s="106" t="s">
        <v>30</v>
      </c>
      <c r="B2" s="107"/>
      <c r="C2" s="107"/>
      <c r="D2" s="107"/>
      <c r="E2" s="107"/>
      <c r="F2" s="107"/>
      <c r="G2" s="107"/>
      <c r="H2" s="108"/>
    </row>
    <row r="3" spans="1:8" ht="16" x14ac:dyDescent="0.2">
      <c r="A3" s="109" t="s">
        <v>2</v>
      </c>
      <c r="B3" s="110"/>
      <c r="C3" s="110"/>
      <c r="D3" s="110"/>
      <c r="E3" s="110"/>
      <c r="F3" s="110"/>
      <c r="G3" s="110"/>
      <c r="H3" s="111"/>
    </row>
    <row r="4" spans="1:8" ht="16" customHeight="1" x14ac:dyDescent="0.2">
      <c r="A4" s="112" t="s">
        <v>32</v>
      </c>
      <c r="B4" s="113"/>
      <c r="C4" s="113"/>
      <c r="D4" s="113"/>
      <c r="E4" s="113"/>
      <c r="F4" s="113"/>
      <c r="G4" s="113"/>
      <c r="H4" s="114"/>
    </row>
    <row r="5" spans="1:8" ht="15" customHeight="1" x14ac:dyDescent="0.2">
      <c r="A5" s="109" t="s">
        <v>0</v>
      </c>
      <c r="B5" s="110"/>
      <c r="C5" s="110"/>
      <c r="D5" s="110"/>
      <c r="E5" s="110"/>
      <c r="F5" s="110"/>
      <c r="G5" s="110"/>
      <c r="H5" s="111"/>
    </row>
    <row r="6" spans="1:8" ht="15" customHeight="1" x14ac:dyDescent="0.2">
      <c r="A6" s="109"/>
      <c r="B6" s="110"/>
      <c r="C6" s="110"/>
      <c r="D6" s="110"/>
      <c r="E6" s="110"/>
      <c r="F6" s="110"/>
      <c r="G6" s="110"/>
      <c r="H6" s="111"/>
    </row>
    <row r="7" spans="1:8" x14ac:dyDescent="0.2">
      <c r="A7" s="132" t="s">
        <v>118</v>
      </c>
      <c r="B7" s="117"/>
      <c r="C7" s="115" t="s">
        <v>131</v>
      </c>
      <c r="D7" s="115"/>
      <c r="E7" s="115"/>
      <c r="F7" s="115"/>
      <c r="G7" s="115"/>
      <c r="H7" s="116"/>
    </row>
    <row r="8" spans="1:8" x14ac:dyDescent="0.2">
      <c r="A8" s="132" t="s">
        <v>119</v>
      </c>
      <c r="B8" s="117"/>
      <c r="C8" s="117" t="s">
        <v>130</v>
      </c>
      <c r="D8" s="117"/>
      <c r="E8" s="117"/>
      <c r="F8" s="117"/>
      <c r="G8" s="117"/>
      <c r="H8" s="118"/>
    </row>
    <row r="9" spans="1:8" x14ac:dyDescent="0.2">
      <c r="A9" s="132" t="s">
        <v>120</v>
      </c>
      <c r="B9" s="117"/>
      <c r="C9" s="117" t="s">
        <v>129</v>
      </c>
      <c r="D9" s="117"/>
      <c r="E9" s="117"/>
      <c r="F9" s="117"/>
      <c r="G9" s="117"/>
      <c r="H9" s="118"/>
    </row>
    <row r="10" spans="1:8" x14ac:dyDescent="0.2">
      <c r="A10" s="132" t="s">
        <v>121</v>
      </c>
      <c r="B10" s="117"/>
      <c r="C10" s="117" t="s">
        <v>128</v>
      </c>
      <c r="D10" s="117"/>
      <c r="E10" s="117"/>
      <c r="F10" s="117"/>
      <c r="G10" s="117"/>
      <c r="H10" s="118"/>
    </row>
    <row r="11" spans="1:8" x14ac:dyDescent="0.2">
      <c r="A11" s="132" t="s">
        <v>31</v>
      </c>
      <c r="B11" s="117"/>
      <c r="C11" s="117"/>
      <c r="D11" s="117"/>
      <c r="E11" s="117"/>
      <c r="F11" s="117"/>
      <c r="G11" s="117"/>
      <c r="H11" s="118"/>
    </row>
    <row r="12" spans="1:8" ht="65" customHeight="1" x14ac:dyDescent="0.2">
      <c r="A12" s="86" t="s">
        <v>124</v>
      </c>
      <c r="B12" s="87"/>
      <c r="C12" s="87"/>
      <c r="D12" s="87"/>
      <c r="E12" s="87"/>
      <c r="F12" s="87"/>
      <c r="G12" s="87"/>
      <c r="H12" s="88"/>
    </row>
    <row r="13" spans="1:8" ht="7" customHeight="1" x14ac:dyDescent="0.2">
      <c r="A13" s="76"/>
      <c r="B13" s="77"/>
      <c r="C13" s="77"/>
      <c r="D13" s="77"/>
      <c r="E13" s="77"/>
      <c r="F13" s="77"/>
      <c r="G13" s="77"/>
      <c r="H13" s="78"/>
    </row>
    <row r="14" spans="1:8" ht="39" customHeight="1" thickBot="1" x14ac:dyDescent="0.25">
      <c r="A14" s="79" t="s">
        <v>73</v>
      </c>
      <c r="B14" s="80"/>
      <c r="C14" s="80"/>
      <c r="D14" s="80"/>
      <c r="E14" s="80"/>
      <c r="F14" s="80"/>
      <c r="G14" s="80"/>
      <c r="H14" s="81"/>
    </row>
    <row r="15" spans="1:8" ht="34" customHeight="1" x14ac:dyDescent="0.2">
      <c r="A15" s="40" t="s">
        <v>29</v>
      </c>
      <c r="B15" s="40" t="s">
        <v>123</v>
      </c>
      <c r="C15" s="41" t="s">
        <v>36</v>
      </c>
      <c r="D15" s="40" t="s">
        <v>4</v>
      </c>
      <c r="E15" s="42" t="s">
        <v>11</v>
      </c>
      <c r="F15" s="43">
        <v>0.4</v>
      </c>
      <c r="G15" s="44" t="s">
        <v>5</v>
      </c>
      <c r="H15" s="45" t="s">
        <v>125</v>
      </c>
    </row>
    <row r="16" spans="1:8" x14ac:dyDescent="0.2">
      <c r="A16" s="6" t="s">
        <v>122</v>
      </c>
      <c r="B16" s="6"/>
      <c r="C16" s="7">
        <v>860883000203</v>
      </c>
      <c r="D16" s="6" t="s">
        <v>12</v>
      </c>
      <c r="E16" s="8">
        <v>41.95</v>
      </c>
      <c r="F16" s="8">
        <f>E16-(E16*0.4)</f>
        <v>25.17</v>
      </c>
      <c r="G16" s="36"/>
      <c r="H16" s="35">
        <f>G16*F16</f>
        <v>0</v>
      </c>
    </row>
    <row r="17" spans="1:8" x14ac:dyDescent="0.2">
      <c r="A17" s="6" t="s">
        <v>13</v>
      </c>
      <c r="B17" s="6"/>
      <c r="C17" s="7" t="s">
        <v>37</v>
      </c>
      <c r="D17" s="6" t="s">
        <v>53</v>
      </c>
      <c r="E17" s="8">
        <v>46.95</v>
      </c>
      <c r="F17" s="8">
        <f t="shared" ref="F17:F29" si="0">E17-(E17*0.4)</f>
        <v>28.17</v>
      </c>
      <c r="G17" s="36"/>
      <c r="H17" s="35">
        <f t="shared" ref="H17:H29" si="1">G17*F17</f>
        <v>0</v>
      </c>
    </row>
    <row r="18" spans="1:8" x14ac:dyDescent="0.2">
      <c r="A18" s="6" t="s">
        <v>85</v>
      </c>
      <c r="B18" s="6"/>
      <c r="C18" s="7">
        <v>850000208704</v>
      </c>
      <c r="D18" s="6" t="s">
        <v>86</v>
      </c>
      <c r="E18" s="8">
        <v>51.95</v>
      </c>
      <c r="F18" s="8">
        <f t="shared" si="0"/>
        <v>31.17</v>
      </c>
      <c r="G18" s="36"/>
      <c r="H18" s="35">
        <f t="shared" si="1"/>
        <v>0</v>
      </c>
    </row>
    <row r="19" spans="1:8" x14ac:dyDescent="0.2">
      <c r="A19" s="6" t="s">
        <v>76</v>
      </c>
      <c r="B19" s="6"/>
      <c r="C19" s="7">
        <v>868860000376</v>
      </c>
      <c r="D19" s="6" t="s">
        <v>75</v>
      </c>
      <c r="E19" s="8">
        <v>51.95</v>
      </c>
      <c r="F19" s="8">
        <f t="shared" si="0"/>
        <v>31.17</v>
      </c>
      <c r="G19" s="36"/>
      <c r="H19" s="35">
        <f t="shared" si="1"/>
        <v>0</v>
      </c>
    </row>
    <row r="20" spans="1:8" x14ac:dyDescent="0.2">
      <c r="A20" s="6" t="s">
        <v>84</v>
      </c>
      <c r="B20" s="6"/>
      <c r="C20" s="7">
        <v>850000208582</v>
      </c>
      <c r="D20" s="6" t="s">
        <v>83</v>
      </c>
      <c r="E20" s="8">
        <v>56.95</v>
      </c>
      <c r="F20" s="8">
        <f t="shared" si="0"/>
        <v>34.17</v>
      </c>
      <c r="G20" s="36"/>
      <c r="H20" s="35">
        <f t="shared" si="1"/>
        <v>0</v>
      </c>
    </row>
    <row r="21" spans="1:8" x14ac:dyDescent="0.2">
      <c r="A21" s="6" t="s">
        <v>95</v>
      </c>
      <c r="B21" s="6"/>
      <c r="C21" s="7">
        <v>850000208766</v>
      </c>
      <c r="D21" s="6" t="s">
        <v>96</v>
      </c>
      <c r="E21" s="8">
        <v>56.95</v>
      </c>
      <c r="F21" s="8">
        <f t="shared" si="0"/>
        <v>34.17</v>
      </c>
      <c r="G21" s="36"/>
      <c r="H21" s="35">
        <f t="shared" si="1"/>
        <v>0</v>
      </c>
    </row>
    <row r="22" spans="1:8" x14ac:dyDescent="0.2">
      <c r="A22" s="6" t="s">
        <v>15</v>
      </c>
      <c r="B22" s="6"/>
      <c r="C22" s="7" t="s">
        <v>45</v>
      </c>
      <c r="D22" s="6" t="s">
        <v>14</v>
      </c>
      <c r="E22" s="8">
        <v>66.95</v>
      </c>
      <c r="F22" s="8">
        <f t="shared" si="0"/>
        <v>40.17</v>
      </c>
      <c r="G22" s="36"/>
      <c r="H22" s="35">
        <f t="shared" si="1"/>
        <v>0</v>
      </c>
    </row>
    <row r="23" spans="1:8" x14ac:dyDescent="0.2">
      <c r="A23" s="6" t="s">
        <v>87</v>
      </c>
      <c r="B23" s="6"/>
      <c r="C23" s="7">
        <v>850000208810</v>
      </c>
      <c r="D23" s="6" t="s">
        <v>88</v>
      </c>
      <c r="E23" s="8">
        <v>66.95</v>
      </c>
      <c r="F23" s="8">
        <f t="shared" si="0"/>
        <v>40.17</v>
      </c>
      <c r="G23" s="36"/>
      <c r="H23" s="35">
        <f t="shared" si="1"/>
        <v>0</v>
      </c>
    </row>
    <row r="24" spans="1:8" x14ac:dyDescent="0.2">
      <c r="A24" s="6" t="s">
        <v>78</v>
      </c>
      <c r="B24" s="6"/>
      <c r="C24" s="10">
        <v>850000208087</v>
      </c>
      <c r="D24" s="6" t="s">
        <v>79</v>
      </c>
      <c r="E24" s="8">
        <v>76.95</v>
      </c>
      <c r="F24" s="8">
        <f t="shared" si="0"/>
        <v>46.17</v>
      </c>
      <c r="G24" s="36"/>
      <c r="H24" s="35">
        <f t="shared" si="1"/>
        <v>0</v>
      </c>
    </row>
    <row r="25" spans="1:8" x14ac:dyDescent="0.2">
      <c r="A25" s="6" t="s">
        <v>18</v>
      </c>
      <c r="B25" s="6"/>
      <c r="C25" s="7" t="s">
        <v>46</v>
      </c>
      <c r="D25" s="6" t="s">
        <v>17</v>
      </c>
      <c r="E25" s="8">
        <v>86.95</v>
      </c>
      <c r="F25" s="8">
        <f t="shared" si="0"/>
        <v>52.17</v>
      </c>
      <c r="G25" s="36"/>
      <c r="H25" s="35">
        <f t="shared" si="1"/>
        <v>0</v>
      </c>
    </row>
    <row r="26" spans="1:8" x14ac:dyDescent="0.2">
      <c r="A26" s="6" t="s">
        <v>20</v>
      </c>
      <c r="B26" s="6"/>
      <c r="C26" s="7" t="s">
        <v>50</v>
      </c>
      <c r="D26" s="6" t="s">
        <v>19</v>
      </c>
      <c r="E26" s="8">
        <v>86.95</v>
      </c>
      <c r="F26" s="8">
        <f t="shared" si="0"/>
        <v>52.17</v>
      </c>
      <c r="G26" s="36"/>
      <c r="H26" s="35">
        <f t="shared" si="1"/>
        <v>0</v>
      </c>
    </row>
    <row r="27" spans="1:8" x14ac:dyDescent="0.2">
      <c r="A27" s="6" t="s">
        <v>65</v>
      </c>
      <c r="B27" s="6"/>
      <c r="C27" s="11">
        <v>850000208032</v>
      </c>
      <c r="D27" s="6" t="s">
        <v>16</v>
      </c>
      <c r="E27" s="8">
        <v>91.95</v>
      </c>
      <c r="F27" s="8">
        <f t="shared" si="0"/>
        <v>55.17</v>
      </c>
      <c r="G27" s="36"/>
      <c r="H27" s="35">
        <f t="shared" si="1"/>
        <v>0</v>
      </c>
    </row>
    <row r="28" spans="1:8" x14ac:dyDescent="0.2">
      <c r="A28" s="6" t="s">
        <v>66</v>
      </c>
      <c r="B28" s="6"/>
      <c r="C28" s="11">
        <v>868860000314</v>
      </c>
      <c r="D28" s="6" t="s">
        <v>77</v>
      </c>
      <c r="E28" s="12">
        <v>91.95</v>
      </c>
      <c r="F28" s="8">
        <f t="shared" si="0"/>
        <v>55.17</v>
      </c>
      <c r="G28" s="36"/>
      <c r="H28" s="35">
        <f t="shared" si="1"/>
        <v>0</v>
      </c>
    </row>
    <row r="29" spans="1:8" x14ac:dyDescent="0.2">
      <c r="A29" s="6" t="s">
        <v>117</v>
      </c>
      <c r="B29" s="6"/>
      <c r="C29" s="7">
        <v>850000208568</v>
      </c>
      <c r="D29" s="6" t="s">
        <v>74</v>
      </c>
      <c r="E29" s="12">
        <v>96.95</v>
      </c>
      <c r="F29" s="8">
        <f t="shared" si="0"/>
        <v>58.17</v>
      </c>
      <c r="G29" s="36"/>
      <c r="H29" s="35">
        <f t="shared" si="1"/>
        <v>0</v>
      </c>
    </row>
    <row r="30" spans="1:8" x14ac:dyDescent="0.2">
      <c r="A30" s="85" t="s">
        <v>126</v>
      </c>
      <c r="B30" s="85"/>
      <c r="C30" s="85"/>
      <c r="D30" s="85"/>
      <c r="E30" s="85"/>
      <c r="F30" s="85"/>
      <c r="G30" s="37">
        <f>SUM(G16:G29)</f>
        <v>0</v>
      </c>
      <c r="H30" s="46">
        <f>SUM(H16:H29)</f>
        <v>0</v>
      </c>
    </row>
    <row r="31" spans="1:8" ht="34" customHeight="1" x14ac:dyDescent="0.2">
      <c r="A31" s="128" t="s">
        <v>51</v>
      </c>
      <c r="B31" s="129"/>
      <c r="C31" s="3" t="s">
        <v>36</v>
      </c>
      <c r="D31" s="2" t="s">
        <v>4</v>
      </c>
      <c r="E31" s="4" t="s">
        <v>11</v>
      </c>
      <c r="F31" s="5">
        <v>0.4</v>
      </c>
      <c r="G31" s="33" t="s">
        <v>5</v>
      </c>
      <c r="H31" s="34" t="s">
        <v>125</v>
      </c>
    </row>
    <row r="32" spans="1:8" x14ac:dyDescent="0.2">
      <c r="A32" s="119" t="s">
        <v>23</v>
      </c>
      <c r="B32" s="120"/>
      <c r="C32" s="13">
        <v>850000208445</v>
      </c>
      <c r="D32" s="6" t="s">
        <v>54</v>
      </c>
      <c r="E32" s="8">
        <v>1.95</v>
      </c>
      <c r="F32" s="8">
        <f t="shared" ref="F32:F61" si="2">E32-(E32*0.4)</f>
        <v>1.17</v>
      </c>
      <c r="G32" s="36"/>
      <c r="H32" s="35">
        <f>G32*F32</f>
        <v>0</v>
      </c>
    </row>
    <row r="33" spans="1:8" x14ac:dyDescent="0.2">
      <c r="A33" s="119" t="s">
        <v>24</v>
      </c>
      <c r="B33" s="120"/>
      <c r="C33" s="13">
        <v>850000208469</v>
      </c>
      <c r="D33" s="6" t="s">
        <v>56</v>
      </c>
      <c r="E33" s="8">
        <v>5.95</v>
      </c>
      <c r="F33" s="8">
        <f t="shared" si="2"/>
        <v>3.57</v>
      </c>
      <c r="G33" s="36"/>
      <c r="H33" s="35">
        <f t="shared" ref="H33:H61" si="3">G33*F33</f>
        <v>0</v>
      </c>
    </row>
    <row r="34" spans="1:8" x14ac:dyDescent="0.2">
      <c r="A34" s="119" t="s">
        <v>33</v>
      </c>
      <c r="B34" s="120"/>
      <c r="C34" s="7" t="s">
        <v>38</v>
      </c>
      <c r="D34" s="6" t="s">
        <v>57</v>
      </c>
      <c r="E34" s="8">
        <v>5.95</v>
      </c>
      <c r="F34" s="8">
        <f t="shared" si="2"/>
        <v>3.57</v>
      </c>
      <c r="G34" s="36"/>
      <c r="H34" s="35">
        <f t="shared" si="3"/>
        <v>0</v>
      </c>
    </row>
    <row r="35" spans="1:8" s="32" customFormat="1" ht="32" customHeight="1" x14ac:dyDescent="0.2">
      <c r="A35" s="130" t="s">
        <v>111</v>
      </c>
      <c r="B35" s="131"/>
      <c r="C35" s="29">
        <v>850000208452</v>
      </c>
      <c r="D35" s="30" t="s">
        <v>55</v>
      </c>
      <c r="E35" s="31">
        <v>7.95</v>
      </c>
      <c r="F35" s="31">
        <f t="shared" si="2"/>
        <v>4.7699999999999996</v>
      </c>
      <c r="G35" s="38"/>
      <c r="H35" s="35">
        <f t="shared" si="3"/>
        <v>0</v>
      </c>
    </row>
    <row r="36" spans="1:8" x14ac:dyDescent="0.2">
      <c r="A36" s="119" t="s">
        <v>25</v>
      </c>
      <c r="B36" s="120"/>
      <c r="C36" s="13">
        <v>850000208476</v>
      </c>
      <c r="D36" s="6" t="s">
        <v>58</v>
      </c>
      <c r="E36" s="8">
        <v>7.95</v>
      </c>
      <c r="F36" s="8">
        <f t="shared" si="2"/>
        <v>4.7699999999999996</v>
      </c>
      <c r="G36" s="36"/>
      <c r="H36" s="35">
        <f t="shared" si="3"/>
        <v>0</v>
      </c>
    </row>
    <row r="37" spans="1:8" x14ac:dyDescent="0.2">
      <c r="A37" s="119" t="s">
        <v>26</v>
      </c>
      <c r="B37" s="120"/>
      <c r="C37" s="7" t="s">
        <v>39</v>
      </c>
      <c r="D37" s="6" t="s">
        <v>59</v>
      </c>
      <c r="E37" s="8">
        <v>7.95</v>
      </c>
      <c r="F37" s="8">
        <f t="shared" si="2"/>
        <v>4.7699999999999996</v>
      </c>
      <c r="G37" s="36"/>
      <c r="H37" s="35">
        <f t="shared" si="3"/>
        <v>0</v>
      </c>
    </row>
    <row r="38" spans="1:8" x14ac:dyDescent="0.2">
      <c r="A38" s="119" t="s">
        <v>34</v>
      </c>
      <c r="B38" s="120"/>
      <c r="C38" s="7" t="s">
        <v>41</v>
      </c>
      <c r="D38" s="6" t="s">
        <v>60</v>
      </c>
      <c r="E38" s="8">
        <v>9.9499999999999993</v>
      </c>
      <c r="F38" s="8">
        <f t="shared" si="2"/>
        <v>5.9699999999999989</v>
      </c>
      <c r="G38" s="36"/>
      <c r="H38" s="35">
        <f t="shared" si="3"/>
        <v>0</v>
      </c>
    </row>
    <row r="39" spans="1:8" x14ac:dyDescent="0.2">
      <c r="A39" s="119" t="s">
        <v>27</v>
      </c>
      <c r="B39" s="120"/>
      <c r="C39" s="7" t="s">
        <v>40</v>
      </c>
      <c r="D39" s="6" t="s">
        <v>61</v>
      </c>
      <c r="E39" s="8">
        <v>9.9499999999999993</v>
      </c>
      <c r="F39" s="8">
        <f t="shared" si="2"/>
        <v>5.9699999999999989</v>
      </c>
      <c r="G39" s="36"/>
      <c r="H39" s="35">
        <f t="shared" si="3"/>
        <v>0</v>
      </c>
    </row>
    <row r="40" spans="1:8" x14ac:dyDescent="0.2">
      <c r="A40" s="119" t="s">
        <v>35</v>
      </c>
      <c r="B40" s="120"/>
      <c r="C40" s="7" t="s">
        <v>43</v>
      </c>
      <c r="D40" s="6" t="s">
        <v>62</v>
      </c>
      <c r="E40" s="8">
        <v>10.95</v>
      </c>
      <c r="F40" s="8">
        <f t="shared" si="2"/>
        <v>6.5699999999999994</v>
      </c>
      <c r="G40" s="36"/>
      <c r="H40" s="35">
        <f t="shared" si="3"/>
        <v>0</v>
      </c>
    </row>
    <row r="41" spans="1:8" x14ac:dyDescent="0.2">
      <c r="A41" s="119" t="s">
        <v>52</v>
      </c>
      <c r="B41" s="120"/>
      <c r="C41" s="7" t="s">
        <v>42</v>
      </c>
      <c r="D41" s="6" t="s">
        <v>63</v>
      </c>
      <c r="E41" s="8">
        <v>10.95</v>
      </c>
      <c r="F41" s="8">
        <f t="shared" si="2"/>
        <v>6.5699999999999994</v>
      </c>
      <c r="G41" s="36"/>
      <c r="H41" s="35">
        <f t="shared" si="3"/>
        <v>0</v>
      </c>
    </row>
    <row r="42" spans="1:8" x14ac:dyDescent="0.2">
      <c r="A42" s="119" t="s">
        <v>114</v>
      </c>
      <c r="B42" s="120"/>
      <c r="C42" s="7" t="s">
        <v>47</v>
      </c>
      <c r="D42" s="6" t="s">
        <v>80</v>
      </c>
      <c r="E42" s="8">
        <v>12.95</v>
      </c>
      <c r="F42" s="8">
        <f t="shared" si="2"/>
        <v>7.77</v>
      </c>
      <c r="G42" s="36"/>
      <c r="H42" s="35">
        <f t="shared" si="3"/>
        <v>0</v>
      </c>
    </row>
    <row r="43" spans="1:8" x14ac:dyDescent="0.2">
      <c r="A43" s="119" t="s">
        <v>90</v>
      </c>
      <c r="B43" s="120"/>
      <c r="C43" s="10">
        <v>850000208643</v>
      </c>
      <c r="D43" s="6" t="s">
        <v>89</v>
      </c>
      <c r="E43" s="8">
        <v>13.95</v>
      </c>
      <c r="F43" s="8">
        <f t="shared" si="2"/>
        <v>8.3699999999999992</v>
      </c>
      <c r="G43" s="36"/>
      <c r="H43" s="35">
        <f t="shared" si="3"/>
        <v>0</v>
      </c>
    </row>
    <row r="44" spans="1:8" x14ac:dyDescent="0.2">
      <c r="A44" s="119" t="s">
        <v>67</v>
      </c>
      <c r="B44" s="120"/>
      <c r="C44" s="15">
        <v>850000208544</v>
      </c>
      <c r="D44" s="6" t="s">
        <v>68</v>
      </c>
      <c r="E44" s="8">
        <v>14.95</v>
      </c>
      <c r="F44" s="8">
        <f t="shared" si="2"/>
        <v>8.9699999999999989</v>
      </c>
      <c r="G44" s="36"/>
      <c r="H44" s="35">
        <f t="shared" si="3"/>
        <v>0</v>
      </c>
    </row>
    <row r="45" spans="1:8" x14ac:dyDescent="0.2">
      <c r="A45" s="119" t="s">
        <v>28</v>
      </c>
      <c r="B45" s="120"/>
      <c r="C45" s="15" t="s">
        <v>44</v>
      </c>
      <c r="D45" s="6" t="s">
        <v>64</v>
      </c>
      <c r="E45" s="8">
        <v>14.95</v>
      </c>
      <c r="F45" s="8">
        <f t="shared" si="2"/>
        <v>8.9699999999999989</v>
      </c>
      <c r="G45" s="36"/>
      <c r="H45" s="35">
        <f t="shared" si="3"/>
        <v>0</v>
      </c>
    </row>
    <row r="46" spans="1:8" x14ac:dyDescent="0.2">
      <c r="A46" s="119" t="s">
        <v>112</v>
      </c>
      <c r="B46" s="127"/>
      <c r="C46" s="23" t="s">
        <v>48</v>
      </c>
      <c r="D46" s="6" t="s">
        <v>81</v>
      </c>
      <c r="E46" s="8">
        <v>16.95</v>
      </c>
      <c r="F46" s="8">
        <f t="shared" si="2"/>
        <v>10.169999999999998</v>
      </c>
      <c r="G46" s="36"/>
      <c r="H46" s="35">
        <f t="shared" si="3"/>
        <v>0</v>
      </c>
    </row>
    <row r="47" spans="1:8" x14ac:dyDescent="0.2">
      <c r="A47" s="119" t="s">
        <v>113</v>
      </c>
      <c r="B47" s="120"/>
      <c r="C47" s="15" t="s">
        <v>49</v>
      </c>
      <c r="D47" s="6" t="s">
        <v>82</v>
      </c>
      <c r="E47" s="8">
        <v>16.95</v>
      </c>
      <c r="F47" s="8">
        <f t="shared" si="2"/>
        <v>10.169999999999998</v>
      </c>
      <c r="G47" s="36"/>
      <c r="H47" s="35">
        <f t="shared" si="3"/>
        <v>0</v>
      </c>
    </row>
    <row r="48" spans="1:8" x14ac:dyDescent="0.2">
      <c r="A48" s="119" t="s">
        <v>97</v>
      </c>
      <c r="B48" s="120"/>
      <c r="C48" s="22">
        <v>850000208728</v>
      </c>
      <c r="D48" s="6" t="s">
        <v>82</v>
      </c>
      <c r="E48" s="8">
        <v>16.95</v>
      </c>
      <c r="F48" s="8">
        <f t="shared" si="2"/>
        <v>10.169999999999998</v>
      </c>
      <c r="G48" s="36"/>
      <c r="H48" s="35">
        <f t="shared" si="3"/>
        <v>0</v>
      </c>
    </row>
    <row r="49" spans="1:8" x14ac:dyDescent="0.2">
      <c r="A49" s="119" t="s">
        <v>115</v>
      </c>
      <c r="B49" s="120"/>
      <c r="C49" s="15">
        <v>850000208506</v>
      </c>
      <c r="D49" s="14" t="s">
        <v>69</v>
      </c>
      <c r="E49" s="8">
        <v>21.95</v>
      </c>
      <c r="F49" s="8">
        <f t="shared" si="2"/>
        <v>13.17</v>
      </c>
      <c r="G49" s="36"/>
      <c r="H49" s="35">
        <f t="shared" si="3"/>
        <v>0</v>
      </c>
    </row>
    <row r="50" spans="1:8" x14ac:dyDescent="0.2">
      <c r="A50" s="119" t="s">
        <v>70</v>
      </c>
      <c r="B50" s="120"/>
      <c r="C50" s="15">
        <v>850000208391</v>
      </c>
      <c r="D50" s="9" t="s">
        <v>71</v>
      </c>
      <c r="E50" s="8">
        <v>26.95</v>
      </c>
      <c r="F50" s="8">
        <f t="shared" si="2"/>
        <v>16.169999999999998</v>
      </c>
      <c r="G50" s="36"/>
      <c r="H50" s="35">
        <f t="shared" si="3"/>
        <v>0</v>
      </c>
    </row>
    <row r="51" spans="1:8" x14ac:dyDescent="0.2">
      <c r="A51" s="119" t="s">
        <v>92</v>
      </c>
      <c r="B51" s="120"/>
      <c r="C51" s="7">
        <v>850000208735</v>
      </c>
      <c r="D51" s="9" t="s">
        <v>91</v>
      </c>
      <c r="E51" s="8">
        <v>27.95</v>
      </c>
      <c r="F51" s="8">
        <f t="shared" si="2"/>
        <v>16.77</v>
      </c>
      <c r="G51" s="36"/>
      <c r="H51" s="35">
        <f t="shared" si="3"/>
        <v>0</v>
      </c>
    </row>
    <row r="52" spans="1:8" x14ac:dyDescent="0.2">
      <c r="A52" s="119" t="s">
        <v>98</v>
      </c>
      <c r="B52" s="120"/>
      <c r="C52" s="15">
        <v>850000208926</v>
      </c>
      <c r="D52" s="18" t="s">
        <v>102</v>
      </c>
      <c r="E52" s="19">
        <v>27.95</v>
      </c>
      <c r="F52" s="8">
        <f t="shared" si="2"/>
        <v>16.77</v>
      </c>
      <c r="G52" s="36"/>
      <c r="H52" s="35">
        <f t="shared" si="3"/>
        <v>0</v>
      </c>
    </row>
    <row r="53" spans="1:8" x14ac:dyDescent="0.2">
      <c r="A53" s="119" t="s">
        <v>94</v>
      </c>
      <c r="B53" s="120"/>
      <c r="C53" s="15">
        <v>850000208063</v>
      </c>
      <c r="D53" s="9" t="s">
        <v>93</v>
      </c>
      <c r="E53" s="8">
        <v>27.95</v>
      </c>
      <c r="F53" s="8">
        <f t="shared" si="2"/>
        <v>16.77</v>
      </c>
      <c r="G53" s="36"/>
      <c r="H53" s="35">
        <f t="shared" si="3"/>
        <v>0</v>
      </c>
    </row>
    <row r="54" spans="1:8" x14ac:dyDescent="0.2">
      <c r="A54" s="119" t="s">
        <v>116</v>
      </c>
      <c r="B54" s="120"/>
      <c r="C54" s="15">
        <v>850000208421</v>
      </c>
      <c r="D54" s="9" t="s">
        <v>72</v>
      </c>
      <c r="E54" s="8">
        <v>32.950000000000003</v>
      </c>
      <c r="F54" s="8">
        <f t="shared" si="2"/>
        <v>19.770000000000003</v>
      </c>
      <c r="G54" s="36"/>
      <c r="H54" s="35">
        <f t="shared" si="3"/>
        <v>0</v>
      </c>
    </row>
    <row r="55" spans="1:8" ht="16" customHeight="1" x14ac:dyDescent="0.2">
      <c r="A55" s="121" t="s">
        <v>133</v>
      </c>
      <c r="B55" s="122"/>
      <c r="C55" s="24">
        <v>860883000265</v>
      </c>
      <c r="D55" s="25" t="s">
        <v>100</v>
      </c>
      <c r="E55" s="27">
        <v>37.9</v>
      </c>
      <c r="F55" s="8">
        <f t="shared" si="2"/>
        <v>22.74</v>
      </c>
      <c r="G55" s="39"/>
      <c r="H55" s="35">
        <f t="shared" si="3"/>
        <v>0</v>
      </c>
    </row>
    <row r="56" spans="1:8" x14ac:dyDescent="0.2">
      <c r="A56" s="123" t="s">
        <v>103</v>
      </c>
      <c r="B56" s="124"/>
      <c r="C56" s="21">
        <v>860883000289</v>
      </c>
      <c r="D56" s="20" t="s">
        <v>104</v>
      </c>
      <c r="E56" s="19">
        <v>39.950000000000003</v>
      </c>
      <c r="F56" s="8">
        <f t="shared" si="2"/>
        <v>23.97</v>
      </c>
      <c r="G56" s="39"/>
      <c r="H56" s="35">
        <f t="shared" si="3"/>
        <v>0</v>
      </c>
    </row>
    <row r="57" spans="1:8" x14ac:dyDescent="0.2">
      <c r="A57" s="123" t="s">
        <v>105</v>
      </c>
      <c r="B57" s="124"/>
      <c r="C57" s="21">
        <v>850000208049</v>
      </c>
      <c r="D57" s="20" t="s">
        <v>106</v>
      </c>
      <c r="E57" s="19">
        <v>39.950000000000003</v>
      </c>
      <c r="F57" s="8">
        <f t="shared" si="2"/>
        <v>23.97</v>
      </c>
      <c r="G57" s="39"/>
      <c r="H57" s="35">
        <f t="shared" si="3"/>
        <v>0</v>
      </c>
    </row>
    <row r="58" spans="1:8" x14ac:dyDescent="0.2">
      <c r="A58" s="125" t="s">
        <v>107</v>
      </c>
      <c r="B58" s="126"/>
      <c r="C58" s="21">
        <v>850000208292</v>
      </c>
      <c r="D58" s="20" t="s">
        <v>108</v>
      </c>
      <c r="E58" s="19">
        <v>39.950000000000003</v>
      </c>
      <c r="F58" s="8">
        <f t="shared" si="2"/>
        <v>23.97</v>
      </c>
      <c r="G58" s="39"/>
      <c r="H58" s="35">
        <f t="shared" si="3"/>
        <v>0</v>
      </c>
    </row>
    <row r="59" spans="1:8" x14ac:dyDescent="0.2">
      <c r="A59" s="99" t="s">
        <v>109</v>
      </c>
      <c r="B59" s="100"/>
      <c r="C59" s="22">
        <v>850000208575</v>
      </c>
      <c r="D59" s="26" t="s">
        <v>110</v>
      </c>
      <c r="E59" s="19">
        <v>39.950000000000003</v>
      </c>
      <c r="F59" s="8">
        <f t="shared" si="2"/>
        <v>23.97</v>
      </c>
      <c r="G59" s="36"/>
      <c r="H59" s="35">
        <f t="shared" si="3"/>
        <v>0</v>
      </c>
    </row>
    <row r="60" spans="1:8" x14ac:dyDescent="0.2">
      <c r="A60" s="101" t="s">
        <v>134</v>
      </c>
      <c r="B60" s="102"/>
      <c r="C60" s="16">
        <v>860883000296</v>
      </c>
      <c r="D60" s="17" t="s">
        <v>101</v>
      </c>
      <c r="E60" s="28">
        <v>42.9</v>
      </c>
      <c r="F60" s="8">
        <f t="shared" si="2"/>
        <v>25.74</v>
      </c>
      <c r="G60" s="36"/>
      <c r="H60" s="35">
        <f t="shared" si="3"/>
        <v>0</v>
      </c>
    </row>
    <row r="61" spans="1:8" x14ac:dyDescent="0.2">
      <c r="A61" s="101" t="s">
        <v>135</v>
      </c>
      <c r="B61" s="102"/>
      <c r="C61" s="16">
        <v>860883000272</v>
      </c>
      <c r="D61" s="17" t="s">
        <v>99</v>
      </c>
      <c r="E61" s="19">
        <v>43.9</v>
      </c>
      <c r="F61" s="8">
        <f t="shared" si="2"/>
        <v>26.34</v>
      </c>
      <c r="G61" s="36"/>
      <c r="H61" s="35">
        <f t="shared" si="3"/>
        <v>0</v>
      </c>
    </row>
    <row r="62" spans="1:8" x14ac:dyDescent="0.2">
      <c r="A62" s="82" t="s">
        <v>126</v>
      </c>
      <c r="B62" s="83"/>
      <c r="C62" s="83"/>
      <c r="D62" s="83"/>
      <c r="E62" s="83"/>
      <c r="F62" s="84"/>
      <c r="G62" s="36">
        <f>SUM(G32:G61)</f>
        <v>0</v>
      </c>
      <c r="H62" s="35">
        <f>SUM(H32:H61)</f>
        <v>0</v>
      </c>
    </row>
    <row r="63" spans="1:8" ht="16" thickBot="1" x14ac:dyDescent="0.25"/>
    <row r="64" spans="1:8" x14ac:dyDescent="0.2">
      <c r="A64" s="93" t="s">
        <v>136</v>
      </c>
      <c r="B64" s="94"/>
      <c r="C64" s="94"/>
      <c r="D64" s="94"/>
      <c r="E64" s="95"/>
      <c r="F64" s="89" t="s">
        <v>127</v>
      </c>
      <c r="G64" s="89"/>
      <c r="H64" s="91">
        <f>SUM(H62+H30)</f>
        <v>0</v>
      </c>
    </row>
    <row r="65" spans="1:8" ht="16" thickBot="1" x14ac:dyDescent="0.25">
      <c r="A65" s="96"/>
      <c r="B65" s="97"/>
      <c r="C65" s="97"/>
      <c r="D65" s="97"/>
      <c r="E65" s="98"/>
      <c r="F65" s="90"/>
      <c r="G65" s="90"/>
      <c r="H65" s="92"/>
    </row>
  </sheetData>
  <mergeCells count="53">
    <mergeCell ref="C9:H9"/>
    <mergeCell ref="C10:H10"/>
    <mergeCell ref="A11:H11"/>
    <mergeCell ref="A7:B7"/>
    <mergeCell ref="A32:B32"/>
    <mergeCell ref="A33:B33"/>
    <mergeCell ref="A35:B35"/>
    <mergeCell ref="A8:B8"/>
    <mergeCell ref="A9:B9"/>
    <mergeCell ref="A10:B10"/>
    <mergeCell ref="C7:H7"/>
    <mergeCell ref="C8:H8"/>
    <mergeCell ref="A53:B53"/>
    <mergeCell ref="A54:B54"/>
    <mergeCell ref="A55:B55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1:H1"/>
    <mergeCell ref="A2:H2"/>
    <mergeCell ref="A3:H3"/>
    <mergeCell ref="A4:H4"/>
    <mergeCell ref="A5:H6"/>
    <mergeCell ref="F64:G65"/>
    <mergeCell ref="H64:H65"/>
    <mergeCell ref="A64:E65"/>
    <mergeCell ref="A59:B59"/>
    <mergeCell ref="A60:B60"/>
    <mergeCell ref="A61:B61"/>
    <mergeCell ref="A13:H13"/>
    <mergeCell ref="A14:H14"/>
    <mergeCell ref="A62:F62"/>
    <mergeCell ref="A30:F30"/>
    <mergeCell ref="A12:H12"/>
    <mergeCell ref="A56:B56"/>
    <mergeCell ref="A57:B57"/>
    <mergeCell ref="A58:B58"/>
    <mergeCell ref="A46:B46"/>
    <mergeCell ref="A34:B34"/>
    <mergeCell ref="A36:B36"/>
    <mergeCell ref="A37:B37"/>
    <mergeCell ref="A38:B38"/>
    <mergeCell ref="A39:B39"/>
    <mergeCell ref="A40:B40"/>
    <mergeCell ref="A31:B31"/>
  </mergeCells>
  <hyperlinks>
    <hyperlink ref="A4" r:id="rId1" xr:uid="{5363D6FC-F1F5-EE45-AAC2-B7570DBB54B2}"/>
  </hyperlinks>
  <pageMargins left="0.5" right="0.25" top="0.5" bottom="0.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 Contact Information</vt:lpstr>
      <vt:lpstr>Purchase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Kendzlic</dc:creator>
  <cp:lastModifiedBy>Jessica Taylor</cp:lastModifiedBy>
  <cp:lastPrinted>2020-02-26T17:47:01Z</cp:lastPrinted>
  <dcterms:created xsi:type="dcterms:W3CDTF">2009-05-13T18:31:25Z</dcterms:created>
  <dcterms:modified xsi:type="dcterms:W3CDTF">2023-01-12T19:10:55Z</dcterms:modified>
</cp:coreProperties>
</file>